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bchodní oddělení\OZT\2025\RDG_VZ_Skiagrafické_pracoviště\ZD\"/>
    </mc:Choice>
  </mc:AlternateContent>
  <xr:revisionPtr revIDLastSave="0" documentId="8_{30482D0A-9F28-4083-91B4-5981A00A6350}" xr6:coauthVersionLast="47" xr6:coauthVersionMax="47" xr10:uidLastSave="{00000000-0000-0000-0000-000000000000}"/>
  <bookViews>
    <workbookView xWindow="-28920" yWindow="-90" windowWidth="29040" windowHeight="15720" xr2:uid="{77FDFAAE-D2A3-4FE3-905C-82BBE315415F}"/>
  </bookViews>
  <sheets>
    <sheet name="Rozpočet Skiagraf" sheetId="1" r:id="rId1"/>
  </sheets>
  <definedNames>
    <definedName name="_xlnm.Print_Area" localSheetId="0">'Rozpočet Skiagraf'!$A$1:$H$55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H17" i="1"/>
  <c r="H43" i="1"/>
  <c r="H42" i="1"/>
  <c r="H28" i="1"/>
  <c r="H29" i="1"/>
  <c r="H41" i="1"/>
  <c r="H12" i="1"/>
  <c r="H39" i="1"/>
  <c r="H38" i="1"/>
  <c r="H36" i="1"/>
  <c r="H35" i="1"/>
  <c r="H34" i="1"/>
  <c r="H33" i="1"/>
  <c r="H30" i="1"/>
  <c r="H27" i="1"/>
  <c r="H26" i="1"/>
  <c r="H25" i="1"/>
  <c r="H24" i="1"/>
  <c r="H23" i="1"/>
  <c r="H21" i="1"/>
  <c r="H20" i="1"/>
  <c r="H19" i="1"/>
  <c r="H18" i="1"/>
  <c r="H16" i="1"/>
  <c r="H15" i="1"/>
  <c r="H13" i="1"/>
  <c r="H11" i="1"/>
  <c r="H10" i="1"/>
  <c r="H9" i="1"/>
  <c r="H14" i="1" l="1"/>
  <c r="H37" i="1"/>
  <c r="H32" i="1"/>
  <c r="H40" i="1"/>
  <c r="H46" i="1" l="1"/>
  <c r="H47" i="1" s="1"/>
  <c r="H48" i="1" s="1"/>
</calcChain>
</file>

<file path=xl/sharedStrings.xml><?xml version="1.0" encoding="utf-8"?>
<sst xmlns="http://schemas.openxmlformats.org/spreadsheetml/2006/main" count="149" uniqueCount="118">
  <si>
    <t>Cenová nabídka</t>
  </si>
  <si>
    <t>Zn.</t>
  </si>
  <si>
    <t xml:space="preserve">Nabídková cena s DPH celkem </t>
  </si>
  <si>
    <t xml:space="preserve">Cena bez DPH </t>
  </si>
  <si>
    <t>poznámka</t>
  </si>
  <si>
    <t>Jedn. cena</t>
  </si>
  <si>
    <t xml:space="preserve">V České Lípě  dne: </t>
  </si>
  <si>
    <t>Funkce</t>
  </si>
  <si>
    <t>…......................................</t>
  </si>
  <si>
    <t>Podpis:</t>
  </si>
  <si>
    <t xml:space="preserve">UMÍSTĚNÍ STAVBY: </t>
  </si>
  <si>
    <t xml:space="preserve">Nemocnice s poliklinikou Česká Lípa a.s.; </t>
  </si>
  <si>
    <t>Jméno  a příjmení</t>
  </si>
  <si>
    <t>Účtovat:</t>
  </si>
  <si>
    <t>Počet</t>
  </si>
  <si>
    <t>MJ</t>
  </si>
  <si>
    <t>kpl</t>
  </si>
  <si>
    <t>ks</t>
  </si>
  <si>
    <r>
      <t>m</t>
    </r>
    <r>
      <rPr>
        <vertAlign val="superscript"/>
        <sz val="10"/>
        <rFont val="Tahoma"/>
        <family val="2"/>
        <charset val="238"/>
      </rPr>
      <t>2</t>
    </r>
  </si>
  <si>
    <t>podhledy</t>
  </si>
  <si>
    <t>světla v podhledu vč. Stmívačů cca 8ks</t>
  </si>
  <si>
    <t>Antistická podlaha všechny prostory (47,55m2)</t>
  </si>
  <si>
    <t>RDG křídlové dveře 3ks</t>
  </si>
  <si>
    <t>Klimatizace (split 1x podstropní, 1x nástěnný; klimatizační jednotka 1x, odvod kondenzátu do odpadu stoupačky č. 40)</t>
  </si>
  <si>
    <t>zatemňovací žaluzie 2ks</t>
  </si>
  <si>
    <t>Malování  172,64m2</t>
  </si>
  <si>
    <t xml:space="preserve">Odvoz a likvidace odpadu </t>
  </si>
  <si>
    <t>úklid</t>
  </si>
  <si>
    <t>El. Projekt, Revize a TIČR</t>
  </si>
  <si>
    <t>Elektro</t>
  </si>
  <si>
    <t>zasekání kabelů</t>
  </si>
  <si>
    <t>Vypínače</t>
  </si>
  <si>
    <t>UTP zásuvky</t>
  </si>
  <si>
    <t>ovládání žaluzií z ovladovny</t>
  </si>
  <si>
    <t>příprava pro klimatizaci</t>
  </si>
  <si>
    <t>příprava stavebního otvoru pro autom. Dveře</t>
  </si>
  <si>
    <t>Stavební úpravy</t>
  </si>
  <si>
    <t xml:space="preserve">Zásuvky </t>
  </si>
  <si>
    <t>podparapetní žlab II-340</t>
  </si>
  <si>
    <t>příprava pro uzemnění antistatické podlahy (body pospojení)</t>
  </si>
  <si>
    <r>
      <t xml:space="preserve">zatemňovací žaluzie
</t>
    </r>
    <r>
      <rPr>
        <sz val="11"/>
        <color theme="1"/>
        <rFont val="Calibri"/>
        <family val="2"/>
        <charset val="238"/>
        <scheme val="minor"/>
      </rPr>
      <t>- elektrické vnitřní, 
- uchycení stěna
- plně zatemňovací v II-339 i II-340. 
- Ovládání žaluzií z ovladovny II-340
- plastové díly černé, roleta látková typu blackout
- montáž, elektrozapojení, doprava</t>
    </r>
  </si>
  <si>
    <r>
      <t>antistatická podlaha</t>
    </r>
    <r>
      <rPr>
        <sz val="11"/>
        <color theme="1"/>
        <rFont val="Calibri"/>
        <family val="2"/>
        <charset val="238"/>
        <scheme val="minor"/>
      </rPr>
      <t xml:space="preserve">
v prostorech II-339, II-340, II-432, II-341
PVC antistatické, 
antibakteriální šedé včetně zapojení 
vhodné pro zdravotnické prostory zejména pro operační sály vč. Mytí desinfekčními prostředky
průmyslová zátěž
obsahuje uhlíkové částice v celé tloušťce vinylu a pužití podložky z čistého uhlíku
Protiskluznost: R9; ≥0,3; nízké riziko uklouznutí
elektrická izolace: Ri≤5x104Ohms
Elektrický odpor: R≤109Ohms; R1 5x104Ohms≤R≤106Ohms; R2 5x104Ohms≤R≤106Ohms; R 5x104Ohms≤R≤106Ohms; ≤3,5x107Ohms
Odstín odpovídající Tarket IQ TOTO Sc-V01 odstín 3093101 šedá</t>
    </r>
  </si>
  <si>
    <t>příprava pro IVAR</t>
  </si>
  <si>
    <t>připrava pro ovládání aut. Dveří</t>
  </si>
  <si>
    <t>signalizačí světla nad RDG dveře ("NEVSTUPOVAT"</t>
  </si>
  <si>
    <t>Minerální podhledy
Minerální rastry 60x60 cm
bílý konstrukční rám
zakrytí stropní konstrukce přístroje</t>
  </si>
  <si>
    <t>Dveře</t>
  </si>
  <si>
    <t>1.1.</t>
  </si>
  <si>
    <t>1.2.</t>
  </si>
  <si>
    <t>1.3.</t>
  </si>
  <si>
    <t>1.4.</t>
  </si>
  <si>
    <t>2.1.</t>
  </si>
  <si>
    <t>2.2.</t>
  </si>
  <si>
    <t>2.3.</t>
  </si>
  <si>
    <t>2.4.</t>
  </si>
  <si>
    <t>2.5.</t>
  </si>
  <si>
    <t>2.7.</t>
  </si>
  <si>
    <t>2.6.</t>
  </si>
  <si>
    <t>2.8.</t>
  </si>
  <si>
    <t>2.9.</t>
  </si>
  <si>
    <t>2.10.</t>
  </si>
  <si>
    <t>2.11.</t>
  </si>
  <si>
    <t>2.12.</t>
  </si>
  <si>
    <t>5.1.</t>
  </si>
  <si>
    <t>5.2.</t>
  </si>
  <si>
    <r>
      <t xml:space="preserve">Malování 
</t>
    </r>
    <r>
      <rPr>
        <sz val="11"/>
        <color theme="1"/>
        <rFont val="Calibri"/>
        <family val="2"/>
        <charset val="238"/>
        <scheme val="minor"/>
      </rPr>
      <t>otěruvzdorná bílá (m2) včetně případné penetrace; 
bělost ≥ 95; Lesk (ČSN EN 13300) matný; Odolnost vůči otěru za sucha - metoda Clemen (PN HET ZM 10-01) třída 1 – 0 (vysoká až velmi vysoká)</t>
    </r>
  </si>
  <si>
    <t>Celkem</t>
  </si>
  <si>
    <r>
      <t xml:space="preserve">Klimatizace 
</t>
    </r>
    <r>
      <rPr>
        <sz val="11"/>
        <color theme="1"/>
        <rFont val="Calibri"/>
        <family val="2"/>
        <charset val="238"/>
        <scheme val="minor"/>
      </rPr>
      <t>II-339 vyšetřovna vnitřní jednotka nástěnná 1x (přiložen pasport)
II-340 sledovna vnitřní jednotka  podstropní 1x (přiložen pasport)
technologie (řídící jednotka pro splitové jednotky) bude umístěna ve vnitřních technických prostorech pod pracovištěm (instalační prostort II-256 – přiložen pasport) 
vnitřní jednotky budou definovány dle prostoru a na optimální prostor – nutno navržení výkonu dodavatelem (prohlídka prostor nutná)
odvod kondenzátu do stoupačky č. 40
vč. instalace, doprava,  instruktáže</t>
    </r>
  </si>
  <si>
    <t xml:space="preserve">Nabídková cena celkem </t>
  </si>
  <si>
    <t>DPH</t>
  </si>
  <si>
    <r>
      <t xml:space="preserve">opravy zdí </t>
    </r>
    <r>
      <rPr>
        <i/>
        <sz val="9"/>
        <color theme="1"/>
        <rFont val="Calibri"/>
        <family val="2"/>
        <charset val="238"/>
        <scheme val="minor"/>
      </rPr>
      <t>(Pozn. barytová omítka specifikace a tloušťka dle legislativy)</t>
    </r>
  </si>
  <si>
    <t>Obnova skiagrafického pracoviště RDG "C"</t>
  </si>
  <si>
    <t>OBJEKT:  RDG, 3NP Monoblok</t>
  </si>
  <si>
    <t>příprava pro elektro</t>
  </si>
  <si>
    <t>1.5.</t>
  </si>
  <si>
    <t xml:space="preserve">Poznámka: </t>
  </si>
  <si>
    <t>Automatické dveře - specifikace v poznámce</t>
  </si>
  <si>
    <t xml:space="preserve">- automatické posuvné dveře stínící RTG záření!  (po zdi na chodbě) </t>
  </si>
  <si>
    <t xml:space="preserve">- loketního otvírače uvnitř pracoviště , </t>
  </si>
  <si>
    <t xml:space="preserve">- Specifikace: </t>
  </si>
  <si>
    <t>- Hermetické posuvné dveře, pravé, bez obložky 1 (případné upřesnění při prohlídce místa plnění)</t>
  </si>
  <si>
    <t>- Šířka rámu (FW): 1210</t>
  </si>
  <si>
    <t xml:space="preserve"> -Výška rámu (FH): 2000</t>
  </si>
  <si>
    <t>- Čistá průchozí šířka (COW): 1085</t>
  </si>
  <si>
    <t>- Čistá podchozí výška (COH): 1995</t>
  </si>
  <si>
    <t>- Ochrana proti vyzařování: 2mm olověná ochrana (dle přístroje a legislativy)</t>
  </si>
  <si>
    <t>- Šířka okna (mm): 0</t>
  </si>
  <si>
    <t>- Výška okna v mm: 0</t>
  </si>
  <si>
    <t>- Barva: RAL 7047 Telegrau 4</t>
  </si>
  <si>
    <t>- Zemnící sada: Obsahuje zemnící sadu</t>
  </si>
  <si>
    <t>- Délka krytu (CL): 2550</t>
  </si>
  <si>
    <t>- Sada zadního plátu krytu: Ano</t>
  </si>
  <si>
    <t>- Bezdotykový aktivační prvek 1x</t>
  </si>
  <si>
    <t>- Doprava, montáž</t>
  </si>
  <si>
    <t>- vč. signalizace</t>
  </si>
  <si>
    <t>- IVAR</t>
  </si>
  <si>
    <t>- Vstup Hermetické posuvné dveře</t>
  </si>
  <si>
    <t>- Laminování: Ostatní</t>
  </si>
  <si>
    <t>- Klika: Obsluha ze strany operátoru</t>
  </si>
  <si>
    <t>- Povrchová úprava: RAL</t>
  </si>
  <si>
    <t>- Mechanický zámek: Bez mechanického zámku</t>
  </si>
  <si>
    <t>- Kryt: Obsahuje kryt</t>
  </si>
  <si>
    <t>- Programový volič: ano</t>
  </si>
  <si>
    <t>- Elektrický zámek: Bez sepnutí při výpadku napětí LDP</t>
  </si>
  <si>
    <t>- Lineární ovladač: Obsaženo</t>
  </si>
  <si>
    <t>- Bezpečnostní jednotka: Bez nouzové jednotky</t>
  </si>
  <si>
    <t>- Door Cladding: Laminate</t>
  </si>
  <si>
    <t>- Sensor : ano</t>
  </si>
  <si>
    <t xml:space="preserve">Automatické dveře </t>
  </si>
  <si>
    <r>
      <t xml:space="preserve">Posouzení statiky stropní konstrukce statickým posudkem  </t>
    </r>
    <r>
      <rPr>
        <sz val="11"/>
        <color theme="1"/>
        <rFont val="Calibri"/>
        <family val="2"/>
        <charset val="238"/>
        <scheme val="minor"/>
      </rPr>
      <t xml:space="preserve">na uchycení stropní konstrukce (poptat, pokud bude nový přístroj převyšovat stávající přístroj) </t>
    </r>
  </si>
  <si>
    <t>Elektrický rozvaděč s rozvodovým kabelem s jističem 100 A (nyní je 125A) – Výměna, pokud je třeba</t>
  </si>
  <si>
    <t>2.13.</t>
  </si>
  <si>
    <t>2.14.</t>
  </si>
  <si>
    <t>Příprava/revize/ujištění o kompatibilitě kabeláže k elektrickému rozvaděči a k zajištění napájení vyšetřovny a ovladovny včetně osvětlení</t>
  </si>
  <si>
    <t>2.15.</t>
  </si>
  <si>
    <r>
      <t xml:space="preserve">RDG křídlové dveře 
</t>
    </r>
    <r>
      <rPr>
        <sz val="11"/>
        <color theme="1"/>
        <rFont val="Calibri"/>
        <family val="2"/>
        <charset val="238"/>
        <scheme val="minor"/>
      </rPr>
      <t>2x 600x1970 L, 
1x 60*1970 P. 
stínění RTG záření (dle legislativy a přístroje), pozn. 2x dveře s kabinek z vnitřní strany s koulí (zamezení vstupu pacientů do pásma záření bez dohledu personálu)</t>
    </r>
  </si>
  <si>
    <t>pozn. Dle aplikačního manuálu NsP ČL</t>
  </si>
  <si>
    <t>SITUAČNÍ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</si>
</sst>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[$-405]mmmm\ yyyy;@"/>
    <numFmt numFmtId="165" formatCode="#,##0.0"/>
  </numFmts>
  <fonts count="24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4"/>
      <name val="Times New Roman CE"/>
      <family val="1"/>
      <charset val="238"/>
    </font>
    <font>
      <sz val="11"/>
      <name val="Times New Roman CE"/>
      <charset val="238"/>
    </font>
    <font>
      <sz val="10"/>
      <name val="Times New Roman CE"/>
      <charset val="238"/>
    </font>
    <font>
      <sz val="10"/>
      <name val="Times New Roman CE"/>
      <family val="1"/>
      <charset val="238"/>
    </font>
    <font>
      <sz val="12"/>
      <name val="Tahoma"/>
      <family val="2"/>
      <charset val="238"/>
    </font>
    <font>
      <b/>
      <sz val="14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0"/>
      <color rgb="FF0000CC"/>
      <name val="Tahoma"/>
      <family val="2"/>
      <charset val="238"/>
    </font>
    <font>
      <b/>
      <u val="singleAccounting"/>
      <sz val="10"/>
      <name val="Tahoma"/>
      <family val="2"/>
      <charset val="238"/>
    </font>
    <font>
      <vertAlign val="superscript"/>
      <sz val="10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0"/>
      <name val="Times New Roman CE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4F2FC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64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5">
    <xf numFmtId="164" fontId="0" fillId="0" borderId="0" xfId="0"/>
    <xf numFmtId="164" fontId="5" fillId="0" borderId="0" xfId="0" applyFont="1"/>
    <xf numFmtId="164" fontId="6" fillId="0" borderId="0" xfId="0" applyFont="1"/>
    <xf numFmtId="0" fontId="7" fillId="0" borderId="0" xfId="0" applyNumberFormat="1" applyFont="1"/>
    <xf numFmtId="49" fontId="8" fillId="0" borderId="0" xfId="0" applyNumberFormat="1" applyFont="1"/>
    <xf numFmtId="164" fontId="7" fillId="0" borderId="0" xfId="0" applyFont="1"/>
    <xf numFmtId="164" fontId="6" fillId="0" borderId="0" xfId="0" applyFont="1" applyAlignment="1">
      <alignment vertical="center"/>
    </xf>
    <xf numFmtId="0" fontId="9" fillId="0" borderId="0" xfId="0" applyNumberFormat="1" applyFont="1"/>
    <xf numFmtId="49" fontId="9" fillId="0" borderId="0" xfId="0" applyNumberFormat="1" applyFont="1"/>
    <xf numFmtId="0" fontId="7" fillId="0" borderId="0" xfId="0" applyNumberFormat="1" applyFont="1" applyAlignment="1">
      <alignment horizontal="center"/>
    </xf>
    <xf numFmtId="0" fontId="11" fillId="0" borderId="0" xfId="0" applyNumberFormat="1" applyFont="1"/>
    <xf numFmtId="49" fontId="11" fillId="0" borderId="0" xfId="0" applyNumberFormat="1" applyFont="1"/>
    <xf numFmtId="0" fontId="12" fillId="0" borderId="3" xfId="0" applyNumberFormat="1" applyFont="1" applyBorder="1" applyAlignment="1">
      <alignment vertical="center"/>
    </xf>
    <xf numFmtId="49" fontId="12" fillId="0" borderId="3" xfId="0" applyNumberFormat="1" applyFont="1" applyBorder="1" applyAlignment="1">
      <alignment vertical="center"/>
    </xf>
    <xf numFmtId="3" fontId="12" fillId="0" borderId="3" xfId="0" applyNumberFormat="1" applyFont="1" applyBorder="1" applyAlignment="1">
      <alignment horizontal="center" vertical="center" wrapText="1"/>
    </xf>
    <xf numFmtId="164" fontId="9" fillId="2" borderId="0" xfId="0" applyFont="1" applyFill="1" applyAlignment="1">
      <alignment vertical="center"/>
    </xf>
    <xf numFmtId="164" fontId="11" fillId="0" borderId="0" xfId="0" applyFont="1" applyAlignment="1">
      <alignment horizontal="left" vertical="center" wrapText="1"/>
    </xf>
    <xf numFmtId="164" fontId="9" fillId="2" borderId="0" xfId="0" applyFont="1" applyFill="1" applyAlignment="1">
      <alignment horizontal="center" vertical="center"/>
    </xf>
    <xf numFmtId="49" fontId="9" fillId="0" borderId="0" xfId="0" applyNumberFormat="1" applyFont="1" applyAlignment="1">
      <alignment horizontal="left" wrapText="1"/>
    </xf>
    <xf numFmtId="49" fontId="8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wrapText="1"/>
    </xf>
    <xf numFmtId="164" fontId="11" fillId="0" borderId="0" xfId="0" applyFont="1" applyAlignment="1">
      <alignment vertical="center" wrapText="1"/>
    </xf>
    <xf numFmtId="164" fontId="11" fillId="0" borderId="0" xfId="0" applyFont="1" applyAlignment="1">
      <alignment horizontal="right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left" vertical="center"/>
    </xf>
    <xf numFmtId="49" fontId="11" fillId="0" borderId="3" xfId="0" applyNumberFormat="1" applyFont="1" applyBorder="1" applyAlignment="1">
      <alignment horizontal="left" vertical="center" wrapText="1"/>
    </xf>
    <xf numFmtId="164" fontId="6" fillId="0" borderId="0" xfId="0" applyFont="1" applyAlignment="1">
      <alignment horizontal="left" vertical="center"/>
    </xf>
    <xf numFmtId="1" fontId="11" fillId="3" borderId="3" xfId="0" applyNumberFormat="1" applyFont="1" applyFill="1" applyBorder="1" applyAlignment="1">
      <alignment horizontal="left" vertical="center"/>
    </xf>
    <xf numFmtId="49" fontId="11" fillId="0" borderId="3" xfId="0" applyNumberFormat="1" applyFont="1" applyBorder="1" applyAlignment="1">
      <alignment vertical="center" wrapText="1"/>
    </xf>
    <xf numFmtId="1" fontId="11" fillId="4" borderId="3" xfId="0" applyNumberFormat="1" applyFont="1" applyFill="1" applyBorder="1" applyAlignment="1">
      <alignment horizontal="left" vertical="center"/>
    </xf>
    <xf numFmtId="49" fontId="11" fillId="4" borderId="3" xfId="0" applyNumberFormat="1" applyFont="1" applyFill="1" applyBorder="1" applyAlignment="1">
      <alignment vertical="center" wrapText="1"/>
    </xf>
    <xf numFmtId="165" fontId="11" fillId="4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vertical="center"/>
    </xf>
    <xf numFmtId="3" fontId="7" fillId="0" borderId="0" xfId="0" applyNumberFormat="1" applyFont="1" applyAlignment="1">
      <alignment horizontal="center" vertical="center"/>
    </xf>
    <xf numFmtId="9" fontId="11" fillId="0" borderId="0" xfId="2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1" fillId="0" borderId="0" xfId="0" applyNumberFormat="1" applyFont="1" applyAlignment="1">
      <alignment horizontal="center"/>
    </xf>
    <xf numFmtId="3" fontId="9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4" fontId="12" fillId="0" borderId="3" xfId="0" applyNumberFormat="1" applyFont="1" applyBorder="1" applyAlignment="1">
      <alignment horizontal="right" vertical="center" wrapText="1"/>
    </xf>
    <xf numFmtId="3" fontId="12" fillId="0" borderId="3" xfId="0" applyNumberFormat="1" applyFont="1" applyBorder="1" applyAlignment="1">
      <alignment horizontal="right" vertical="center" wrapText="1"/>
    </xf>
    <xf numFmtId="4" fontId="11" fillId="3" borderId="3" xfId="0" applyNumberFormat="1" applyFont="1" applyFill="1" applyBorder="1" applyAlignment="1">
      <alignment horizontal="right" vertical="center" wrapText="1"/>
    </xf>
    <xf numFmtId="42" fontId="11" fillId="0" borderId="3" xfId="1" applyNumberFormat="1" applyFont="1" applyFill="1" applyBorder="1" applyAlignment="1">
      <alignment horizontal="right" vertical="center"/>
    </xf>
    <xf numFmtId="4" fontId="11" fillId="4" borderId="3" xfId="0" applyNumberFormat="1" applyFont="1" applyFill="1" applyBorder="1" applyAlignment="1">
      <alignment horizontal="right" vertical="center" wrapText="1"/>
    </xf>
    <xf numFmtId="42" fontId="11" fillId="4" borderId="3" xfId="1" applyNumberFormat="1" applyFont="1" applyFill="1" applyBorder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11" fillId="0" borderId="1" xfId="2" applyNumberFormat="1" applyFont="1" applyBorder="1" applyAlignment="1">
      <alignment horizontal="right" vertical="center"/>
    </xf>
    <xf numFmtId="42" fontId="11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2" fontId="14" fillId="0" borderId="1" xfId="1" applyNumberFormat="1" applyFont="1" applyFill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9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right"/>
    </xf>
    <xf numFmtId="4" fontId="9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 applyAlignment="1">
      <alignment horizontal="right"/>
    </xf>
    <xf numFmtId="164" fontId="9" fillId="2" borderId="0" xfId="0" applyFont="1" applyFill="1" applyAlignment="1">
      <alignment vertical="center" wrapText="1"/>
    </xf>
    <xf numFmtId="49" fontId="12" fillId="0" borderId="0" xfId="0" applyNumberFormat="1" applyFont="1" applyAlignment="1">
      <alignment vertical="center"/>
    </xf>
    <xf numFmtId="42" fontId="12" fillId="0" borderId="1" xfId="1" applyNumberFormat="1" applyFont="1" applyFill="1" applyBorder="1" applyAlignment="1">
      <alignment horizontal="right" vertical="center"/>
    </xf>
    <xf numFmtId="49" fontId="23" fillId="0" borderId="0" xfId="0" applyNumberFormat="1" applyFont="1" applyAlignment="1">
      <alignment horizontal="left" wrapText="1"/>
    </xf>
    <xf numFmtId="0" fontId="23" fillId="0" borderId="0" xfId="0" applyNumberFormat="1" applyFont="1"/>
    <xf numFmtId="49" fontId="12" fillId="0" borderId="3" xfId="0" applyNumberFormat="1" applyFont="1" applyBorder="1" applyAlignment="1">
      <alignment horizontal="left" vertical="center" wrapText="1"/>
    </xf>
    <xf numFmtId="164" fontId="17" fillId="0" borderId="5" xfId="0" applyFont="1" applyBorder="1" applyAlignment="1">
      <alignment horizontal="left" vertical="center" wrapText="1"/>
    </xf>
    <xf numFmtId="164" fontId="17" fillId="0" borderId="6" xfId="0" applyFont="1" applyBorder="1" applyAlignment="1">
      <alignment horizontal="left" vertical="center" wrapText="1"/>
    </xf>
    <xf numFmtId="164" fontId="10" fillId="2" borderId="0" xfId="0" applyFont="1" applyFill="1" applyAlignment="1">
      <alignment horizontal="center" vertical="center"/>
    </xf>
    <xf numFmtId="164" fontId="9" fillId="2" borderId="0" xfId="0" applyFont="1" applyFill="1" applyAlignment="1">
      <alignment horizontal="right" vertical="center"/>
    </xf>
    <xf numFmtId="164" fontId="3" fillId="0" borderId="5" xfId="0" applyFont="1" applyBorder="1" applyAlignment="1">
      <alignment horizontal="left" vertical="center" wrapText="1"/>
    </xf>
    <xf numFmtId="164" fontId="3" fillId="0" borderId="6" xfId="0" applyFont="1" applyBorder="1" applyAlignment="1">
      <alignment horizontal="left" vertical="center" wrapText="1"/>
    </xf>
    <xf numFmtId="164" fontId="19" fillId="0" borderId="5" xfId="0" applyFont="1" applyBorder="1" applyAlignment="1">
      <alignment horizontal="left" vertical="center" wrapText="1"/>
    </xf>
    <xf numFmtId="164" fontId="16" fillId="0" borderId="6" xfId="0" applyFont="1" applyBorder="1" applyAlignment="1">
      <alignment horizontal="left" vertical="center" wrapText="1"/>
    </xf>
    <xf numFmtId="164" fontId="17" fillId="4" borderId="5" xfId="0" applyFont="1" applyFill="1" applyBorder="1" applyAlignment="1">
      <alignment horizontal="left" vertical="center" wrapText="1"/>
    </xf>
    <xf numFmtId="164" fontId="17" fillId="4" borderId="6" xfId="0" applyFont="1" applyFill="1" applyBorder="1" applyAlignment="1">
      <alignment horizontal="left" vertical="center" wrapText="1"/>
    </xf>
    <xf numFmtId="164" fontId="2" fillId="0" borderId="5" xfId="0" applyFont="1" applyBorder="1" applyAlignment="1">
      <alignment horizontal="left" vertical="center" wrapText="1"/>
    </xf>
    <xf numFmtId="164" fontId="11" fillId="0" borderId="0" xfId="0" applyFont="1" applyAlignment="1">
      <alignment horizontal="center" vertical="center"/>
    </xf>
    <xf numFmtId="164" fontId="9" fillId="2" borderId="0" xfId="0" applyFont="1" applyFill="1" applyAlignment="1">
      <alignment horizontal="left" vertical="center"/>
    </xf>
    <xf numFmtId="164" fontId="17" fillId="3" borderId="5" xfId="0" applyFont="1" applyFill="1" applyBorder="1" applyAlignment="1">
      <alignment horizontal="left" vertical="center" wrapText="1"/>
    </xf>
    <xf numFmtId="164" fontId="17" fillId="3" borderId="4" xfId="0" applyFont="1" applyFill="1" applyBorder="1" applyAlignment="1">
      <alignment horizontal="left" vertical="center" wrapText="1"/>
    </xf>
    <xf numFmtId="164" fontId="17" fillId="3" borderId="6" xfId="0" applyFont="1" applyFill="1" applyBorder="1" applyAlignment="1">
      <alignment horizontal="left" vertical="center" wrapText="1"/>
    </xf>
    <xf numFmtId="164" fontId="18" fillId="0" borderId="5" xfId="0" applyFont="1" applyBorder="1" applyAlignment="1">
      <alignment horizontal="left" vertical="center" wrapText="1"/>
    </xf>
    <xf numFmtId="164" fontId="18" fillId="0" borderId="6" xfId="0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wrapText="1"/>
    </xf>
    <xf numFmtId="164" fontId="11" fillId="0" borderId="0" xfId="0" applyFont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 wrapText="1"/>
    </xf>
    <xf numFmtId="49" fontId="21" fillId="0" borderId="0" xfId="0" applyNumberFormat="1" applyFont="1" applyAlignment="1">
      <alignment horizontal="left" vertical="center" wrapText="1"/>
    </xf>
    <xf numFmtId="164" fontId="22" fillId="0" borderId="5" xfId="0" applyFont="1" applyBorder="1" applyAlignment="1">
      <alignment vertical="center" wrapText="1"/>
    </xf>
    <xf numFmtId="164" fontId="3" fillId="0" borderId="6" xfId="0" applyFont="1" applyBorder="1" applyAlignment="1">
      <alignment vertical="center" wrapText="1"/>
    </xf>
  </cellXfs>
  <cellStyles count="3">
    <cellStyle name="Měna" xfId="1" builtinId="4"/>
    <cellStyle name="Normální" xfId="0" builtinId="0"/>
    <cellStyle name="Procenta" xfId="2" builtinId="5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D4F2FC"/>
      <color rgb="FF172B7F"/>
      <color rgb="FF002CB8"/>
      <color rgb="FF002496"/>
      <color rgb="FFADE7F9"/>
      <color rgb="FF0000CC"/>
      <color rgb="FFF0F3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3673F-D65C-441A-A05E-5A98D4E6D150}">
  <sheetPr>
    <tabColor rgb="FFFF0000"/>
    <pageSetUpPr fitToPage="1"/>
  </sheetPr>
  <dimension ref="A1:H92"/>
  <sheetViews>
    <sheetView tabSelected="1" showWhiteSpace="0" view="pageLayout" topLeftCell="A36" zoomScaleNormal="85" zoomScaleSheetLayoutView="85" workbookViewId="0">
      <selection activeCell="B39" sqref="B39:C39"/>
    </sheetView>
  </sheetViews>
  <sheetFormatPr defaultColWidth="9.140625" defaultRowHeight="12.75" x14ac:dyDescent="0.2"/>
  <cols>
    <col min="1" max="1" width="5.28515625" style="3" customWidth="1"/>
    <col min="2" max="2" width="22.5703125" style="19" customWidth="1"/>
    <col min="3" max="3" width="10" style="19" customWidth="1"/>
    <col min="4" max="4" width="20" style="4" customWidth="1"/>
    <col min="5" max="5" width="12.42578125" style="44" customWidth="1"/>
    <col min="6" max="6" width="10" style="44" customWidth="1"/>
    <col min="7" max="7" width="9.85546875" style="62" customWidth="1"/>
    <col min="8" max="8" width="14.7109375" style="63" customWidth="1"/>
    <col min="9" max="16384" width="9.140625" style="5"/>
  </cols>
  <sheetData>
    <row r="1" spans="1:8" s="1" customFormat="1" ht="32.25" customHeight="1" x14ac:dyDescent="0.3">
      <c r="A1" s="72" t="s">
        <v>117</v>
      </c>
      <c r="B1" s="72"/>
      <c r="C1" s="72"/>
      <c r="D1" s="72"/>
      <c r="E1" s="72"/>
      <c r="F1" s="72"/>
      <c r="G1" s="72"/>
      <c r="H1" s="72"/>
    </row>
    <row r="2" spans="1:8" s="2" customFormat="1" ht="15" x14ac:dyDescent="0.25">
      <c r="A2" s="81"/>
      <c r="B2" s="81"/>
      <c r="C2" s="81"/>
      <c r="D2" s="81"/>
      <c r="E2" s="81"/>
      <c r="F2" s="81"/>
      <c r="G2" s="81"/>
      <c r="H2" s="81"/>
    </row>
    <row r="3" spans="1:8" s="1" customFormat="1" ht="30" customHeight="1" x14ac:dyDescent="0.3">
      <c r="A3" s="72" t="s">
        <v>71</v>
      </c>
      <c r="B3" s="72"/>
      <c r="C3" s="72"/>
      <c r="D3" s="72"/>
      <c r="E3" s="72"/>
      <c r="F3" s="72"/>
      <c r="G3" s="72"/>
      <c r="H3" s="72"/>
    </row>
    <row r="4" spans="1:8" s="2" customFormat="1" ht="15" x14ac:dyDescent="0.25">
      <c r="A4" s="81"/>
      <c r="B4" s="81"/>
      <c r="C4" s="81"/>
      <c r="D4" s="81"/>
      <c r="E4" s="81"/>
      <c r="F4" s="81"/>
      <c r="G4" s="81"/>
      <c r="H4" s="81"/>
    </row>
    <row r="5" spans="1:8" s="1" customFormat="1" ht="30" customHeight="1" x14ac:dyDescent="0.3">
      <c r="A5" s="82" t="s">
        <v>10</v>
      </c>
      <c r="B5" s="82"/>
      <c r="C5" s="82" t="s">
        <v>11</v>
      </c>
      <c r="D5" s="82"/>
      <c r="E5" s="82"/>
      <c r="F5" s="82"/>
      <c r="G5" s="82"/>
      <c r="H5" s="82"/>
    </row>
    <row r="6" spans="1:8" s="1" customFormat="1" ht="30" customHeight="1" x14ac:dyDescent="0.3">
      <c r="A6" s="15" t="s">
        <v>72</v>
      </c>
      <c r="B6" s="15"/>
      <c r="C6" s="64"/>
      <c r="D6" s="64"/>
      <c r="E6" s="64"/>
      <c r="F6" s="17" t="s">
        <v>13</v>
      </c>
      <c r="G6" s="73"/>
      <c r="H6" s="73"/>
    </row>
    <row r="7" spans="1:8" s="6" customFormat="1" ht="25.5" x14ac:dyDescent="0.2">
      <c r="A7" s="12" t="s">
        <v>1</v>
      </c>
      <c r="B7" s="69" t="s">
        <v>0</v>
      </c>
      <c r="C7" s="69"/>
      <c r="D7" s="13" t="s">
        <v>4</v>
      </c>
      <c r="E7" s="14" t="s">
        <v>14</v>
      </c>
      <c r="F7" s="14" t="s">
        <v>15</v>
      </c>
      <c r="G7" s="45" t="s">
        <v>5</v>
      </c>
      <c r="H7" s="46" t="s">
        <v>3</v>
      </c>
    </row>
    <row r="8" spans="1:8" s="2" customFormat="1" ht="21.75" customHeight="1" x14ac:dyDescent="0.25">
      <c r="A8" s="27">
        <v>1</v>
      </c>
      <c r="B8" s="83" t="s">
        <v>36</v>
      </c>
      <c r="C8" s="84"/>
      <c r="D8" s="84"/>
      <c r="E8" s="84"/>
      <c r="F8" s="84"/>
      <c r="G8" s="84"/>
      <c r="H8" s="85"/>
    </row>
    <row r="9" spans="1:8" s="2" customFormat="1" ht="51" customHeight="1" x14ac:dyDescent="0.25">
      <c r="A9" s="24" t="s">
        <v>47</v>
      </c>
      <c r="B9" s="74" t="s">
        <v>35</v>
      </c>
      <c r="C9" s="75"/>
      <c r="D9" s="28"/>
      <c r="E9" s="23">
        <v>1</v>
      </c>
      <c r="F9" s="23" t="s">
        <v>16</v>
      </c>
      <c r="G9" s="47">
        <v>0</v>
      </c>
      <c r="H9" s="48">
        <f t="shared" ref="H9:H39" si="0">E9*G9</f>
        <v>0</v>
      </c>
    </row>
    <row r="10" spans="1:8" s="2" customFormat="1" ht="73.5" customHeight="1" x14ac:dyDescent="0.25">
      <c r="A10" s="24" t="s">
        <v>48</v>
      </c>
      <c r="B10" s="76" t="s">
        <v>45</v>
      </c>
      <c r="C10" s="77" t="s">
        <v>19</v>
      </c>
      <c r="D10" s="28"/>
      <c r="E10" s="23">
        <v>38</v>
      </c>
      <c r="F10" s="23" t="s">
        <v>18</v>
      </c>
      <c r="G10" s="47">
        <v>0</v>
      </c>
      <c r="H10" s="48">
        <f t="shared" si="0"/>
        <v>0</v>
      </c>
    </row>
    <row r="11" spans="1:8" s="2" customFormat="1" ht="15" x14ac:dyDescent="0.25">
      <c r="A11" s="24" t="s">
        <v>49</v>
      </c>
      <c r="B11" s="74" t="s">
        <v>34</v>
      </c>
      <c r="C11" s="75"/>
      <c r="D11" s="28"/>
      <c r="E11" s="23">
        <v>1</v>
      </c>
      <c r="F11" s="23" t="s">
        <v>16</v>
      </c>
      <c r="G11" s="47">
        <v>0</v>
      </c>
      <c r="H11" s="48">
        <f t="shared" si="0"/>
        <v>0</v>
      </c>
    </row>
    <row r="12" spans="1:8" s="2" customFormat="1" ht="15" x14ac:dyDescent="0.25">
      <c r="A12" s="24" t="s">
        <v>50</v>
      </c>
      <c r="B12" s="80" t="s">
        <v>73</v>
      </c>
      <c r="C12" s="75"/>
      <c r="D12" s="28"/>
      <c r="E12" s="23">
        <v>1</v>
      </c>
      <c r="F12" s="23" t="s">
        <v>16</v>
      </c>
      <c r="G12" s="47">
        <v>0</v>
      </c>
      <c r="H12" s="48">
        <f t="shared" ref="H12" si="1">E12*G12</f>
        <v>0</v>
      </c>
    </row>
    <row r="13" spans="1:8" s="2" customFormat="1" ht="30.75" customHeight="1" x14ac:dyDescent="0.25">
      <c r="A13" s="24" t="s">
        <v>74</v>
      </c>
      <c r="B13" s="80" t="s">
        <v>70</v>
      </c>
      <c r="C13" s="75"/>
      <c r="D13" s="28"/>
      <c r="E13" s="23">
        <v>1</v>
      </c>
      <c r="F13" s="23" t="s">
        <v>16</v>
      </c>
      <c r="G13" s="47">
        <v>0</v>
      </c>
      <c r="H13" s="48">
        <f t="shared" si="0"/>
        <v>0</v>
      </c>
    </row>
    <row r="14" spans="1:8" s="2" customFormat="1" ht="15" x14ac:dyDescent="0.25">
      <c r="A14" s="29"/>
      <c r="B14" s="78" t="s">
        <v>66</v>
      </c>
      <c r="C14" s="79"/>
      <c r="D14" s="30"/>
      <c r="E14" s="31"/>
      <c r="F14" s="31"/>
      <c r="G14" s="49"/>
      <c r="H14" s="50">
        <f>SUM(H9:H13)</f>
        <v>0</v>
      </c>
    </row>
    <row r="15" spans="1:8" s="2" customFormat="1" ht="21.75" customHeight="1" x14ac:dyDescent="0.25">
      <c r="A15" s="27">
        <v>2</v>
      </c>
      <c r="B15" s="83" t="s">
        <v>29</v>
      </c>
      <c r="C15" s="84"/>
      <c r="D15" s="84"/>
      <c r="E15" s="84"/>
      <c r="F15" s="84"/>
      <c r="G15" s="84"/>
      <c r="H15" s="85">
        <f t="shared" si="0"/>
        <v>0</v>
      </c>
    </row>
    <row r="16" spans="1:8" s="2" customFormat="1" ht="15" customHeight="1" x14ac:dyDescent="0.25">
      <c r="A16" s="24" t="s">
        <v>51</v>
      </c>
      <c r="B16" s="74" t="s">
        <v>30</v>
      </c>
      <c r="C16" s="75"/>
      <c r="D16" s="28"/>
      <c r="E16" s="23">
        <v>1</v>
      </c>
      <c r="F16" s="23" t="s">
        <v>16</v>
      </c>
      <c r="G16" s="47">
        <v>0</v>
      </c>
      <c r="H16" s="48">
        <f>E16*G17</f>
        <v>0</v>
      </c>
    </row>
    <row r="17" spans="1:8" s="2" customFormat="1" ht="15" x14ac:dyDescent="0.25">
      <c r="A17" s="24" t="s">
        <v>52</v>
      </c>
      <c r="B17" s="74" t="s">
        <v>37</v>
      </c>
      <c r="C17" s="75"/>
      <c r="D17" s="28"/>
      <c r="E17" s="23">
        <v>13</v>
      </c>
      <c r="F17" s="23" t="s">
        <v>17</v>
      </c>
      <c r="G17" s="47">
        <v>0</v>
      </c>
      <c r="H17" s="48">
        <f>G17*E17</f>
        <v>0</v>
      </c>
    </row>
    <row r="18" spans="1:8" s="2" customFormat="1" ht="15" x14ac:dyDescent="0.25">
      <c r="A18" s="24" t="s">
        <v>53</v>
      </c>
      <c r="B18" s="74" t="s">
        <v>31</v>
      </c>
      <c r="C18" s="75"/>
      <c r="D18" s="28"/>
      <c r="E18" s="23">
        <v>8</v>
      </c>
      <c r="F18" s="23" t="s">
        <v>17</v>
      </c>
      <c r="G18" s="47">
        <v>0</v>
      </c>
      <c r="H18" s="48">
        <f t="shared" si="0"/>
        <v>0</v>
      </c>
    </row>
    <row r="19" spans="1:8" s="2" customFormat="1" ht="15" x14ac:dyDescent="0.25">
      <c r="A19" s="24" t="s">
        <v>54</v>
      </c>
      <c r="B19" s="74" t="s">
        <v>32</v>
      </c>
      <c r="C19" s="75"/>
      <c r="D19" s="28"/>
      <c r="E19" s="23">
        <v>10</v>
      </c>
      <c r="F19" s="23" t="s">
        <v>17</v>
      </c>
      <c r="G19" s="47">
        <v>0</v>
      </c>
      <c r="H19" s="48">
        <f t="shared" si="0"/>
        <v>0</v>
      </c>
    </row>
    <row r="20" spans="1:8" s="2" customFormat="1" ht="15" x14ac:dyDescent="0.25">
      <c r="A20" s="24" t="s">
        <v>55</v>
      </c>
      <c r="B20" s="74" t="s">
        <v>38</v>
      </c>
      <c r="C20" s="75"/>
      <c r="D20" s="28"/>
      <c r="E20" s="23">
        <v>1</v>
      </c>
      <c r="F20" s="23" t="s">
        <v>17</v>
      </c>
      <c r="G20" s="47">
        <v>0</v>
      </c>
      <c r="H20" s="48">
        <f t="shared" si="0"/>
        <v>0</v>
      </c>
    </row>
    <row r="21" spans="1:8" s="2" customFormat="1" ht="15" x14ac:dyDescent="0.25">
      <c r="A21" s="24" t="s">
        <v>57</v>
      </c>
      <c r="B21" s="74" t="s">
        <v>33</v>
      </c>
      <c r="C21" s="75"/>
      <c r="D21" s="28"/>
      <c r="E21" s="23">
        <v>1</v>
      </c>
      <c r="F21" s="23" t="s">
        <v>17</v>
      </c>
      <c r="G21" s="47">
        <v>0</v>
      </c>
      <c r="H21" s="48">
        <f>E21*G22</f>
        <v>0</v>
      </c>
    </row>
    <row r="22" spans="1:8" s="2" customFormat="1" ht="15" customHeight="1" x14ac:dyDescent="0.25">
      <c r="A22" s="24" t="s">
        <v>56</v>
      </c>
      <c r="B22" s="74" t="s">
        <v>34</v>
      </c>
      <c r="C22" s="75"/>
      <c r="D22" s="28"/>
      <c r="E22" s="23">
        <v>1</v>
      </c>
      <c r="F22" s="23" t="s">
        <v>16</v>
      </c>
      <c r="G22" s="47">
        <v>0</v>
      </c>
      <c r="H22" s="48">
        <f>G22*E22</f>
        <v>0</v>
      </c>
    </row>
    <row r="23" spans="1:8" s="2" customFormat="1" ht="15" x14ac:dyDescent="0.25">
      <c r="A23" s="24" t="s">
        <v>58</v>
      </c>
      <c r="B23" s="80" t="s">
        <v>20</v>
      </c>
      <c r="C23" s="75" t="s">
        <v>20</v>
      </c>
      <c r="D23" s="28"/>
      <c r="E23" s="23">
        <v>8</v>
      </c>
      <c r="F23" s="23" t="s">
        <v>17</v>
      </c>
      <c r="G23" s="47">
        <v>0</v>
      </c>
      <c r="H23" s="48">
        <f t="shared" si="0"/>
        <v>0</v>
      </c>
    </row>
    <row r="24" spans="1:8" s="2" customFormat="1" ht="27" customHeight="1" x14ac:dyDescent="0.25">
      <c r="A24" s="24" t="s">
        <v>59</v>
      </c>
      <c r="B24" s="74" t="s">
        <v>39</v>
      </c>
      <c r="C24" s="75"/>
      <c r="D24" s="28"/>
      <c r="E24" s="23">
        <v>6</v>
      </c>
      <c r="F24" s="23" t="s">
        <v>17</v>
      </c>
      <c r="G24" s="47">
        <v>0</v>
      </c>
      <c r="H24" s="48">
        <f t="shared" si="0"/>
        <v>0</v>
      </c>
    </row>
    <row r="25" spans="1:8" s="2" customFormat="1" ht="15" customHeight="1" x14ac:dyDescent="0.25">
      <c r="A25" s="24" t="s">
        <v>60</v>
      </c>
      <c r="B25" s="74" t="s">
        <v>42</v>
      </c>
      <c r="C25" s="75"/>
      <c r="D25" s="28"/>
      <c r="E25" s="23">
        <v>1</v>
      </c>
      <c r="F25" s="23" t="s">
        <v>17</v>
      </c>
      <c r="G25" s="47">
        <v>0</v>
      </c>
      <c r="H25" s="48">
        <f t="shared" si="0"/>
        <v>0</v>
      </c>
    </row>
    <row r="26" spans="1:8" s="2" customFormat="1" ht="15" x14ac:dyDescent="0.25">
      <c r="A26" s="24" t="s">
        <v>61</v>
      </c>
      <c r="B26" s="74" t="s">
        <v>43</v>
      </c>
      <c r="C26" s="75"/>
      <c r="D26" s="28"/>
      <c r="E26" s="23">
        <v>1</v>
      </c>
      <c r="F26" s="23" t="s">
        <v>17</v>
      </c>
      <c r="G26" s="47">
        <v>0</v>
      </c>
      <c r="H26" s="48">
        <f t="shared" si="0"/>
        <v>0</v>
      </c>
    </row>
    <row r="27" spans="1:8" s="2" customFormat="1" ht="29.25" customHeight="1" x14ac:dyDescent="0.25">
      <c r="A27" s="24" t="s">
        <v>62</v>
      </c>
      <c r="B27" s="80" t="s">
        <v>44</v>
      </c>
      <c r="C27" s="75"/>
      <c r="D27" s="28"/>
      <c r="E27" s="23">
        <v>4</v>
      </c>
      <c r="F27" s="23" t="s">
        <v>17</v>
      </c>
      <c r="G27" s="47">
        <v>0</v>
      </c>
      <c r="H27" s="48">
        <f t="shared" si="0"/>
        <v>0</v>
      </c>
    </row>
    <row r="28" spans="1:8" s="2" customFormat="1" ht="77.25" customHeight="1" x14ac:dyDescent="0.25">
      <c r="A28" s="24" t="s">
        <v>111</v>
      </c>
      <c r="B28" s="80" t="s">
        <v>113</v>
      </c>
      <c r="C28" s="75"/>
      <c r="D28" s="28"/>
      <c r="E28" s="23">
        <v>1</v>
      </c>
      <c r="F28" s="23" t="s">
        <v>16</v>
      </c>
      <c r="G28" s="47">
        <v>0</v>
      </c>
      <c r="H28" s="48">
        <f t="shared" si="0"/>
        <v>0</v>
      </c>
    </row>
    <row r="29" spans="1:8" s="2" customFormat="1" ht="69.75" customHeight="1" x14ac:dyDescent="0.25">
      <c r="A29" s="24" t="s">
        <v>112</v>
      </c>
      <c r="B29" s="93" t="s">
        <v>110</v>
      </c>
      <c r="C29" s="94"/>
      <c r="D29" s="28"/>
      <c r="E29" s="23">
        <v>1</v>
      </c>
      <c r="F29" s="23" t="s">
        <v>17</v>
      </c>
      <c r="G29" s="47">
        <v>0</v>
      </c>
      <c r="H29" s="48">
        <f t="shared" si="0"/>
        <v>0</v>
      </c>
    </row>
    <row r="30" spans="1:8" s="2" customFormat="1" ht="15" customHeight="1" x14ac:dyDescent="0.25">
      <c r="A30" s="24" t="s">
        <v>114</v>
      </c>
      <c r="B30" s="74" t="s">
        <v>28</v>
      </c>
      <c r="C30" s="75"/>
      <c r="D30" s="28"/>
      <c r="E30" s="23">
        <v>1</v>
      </c>
      <c r="F30" s="23" t="s">
        <v>17</v>
      </c>
      <c r="G30" s="47">
        <v>0</v>
      </c>
      <c r="H30" s="48">
        <f t="shared" si="0"/>
        <v>0</v>
      </c>
    </row>
    <row r="31" spans="1:8" ht="15" x14ac:dyDescent="0.2">
      <c r="A31" s="32"/>
      <c r="B31" s="86" t="s">
        <v>116</v>
      </c>
      <c r="C31" s="87"/>
      <c r="D31" s="33"/>
      <c r="E31" s="38"/>
      <c r="F31" s="38"/>
      <c r="G31" s="51"/>
      <c r="H31" s="48"/>
    </row>
    <row r="32" spans="1:8" s="2" customFormat="1" ht="15" x14ac:dyDescent="0.25">
      <c r="A32" s="29"/>
      <c r="B32" s="78" t="s">
        <v>66</v>
      </c>
      <c r="C32" s="79"/>
      <c r="D32" s="30"/>
      <c r="E32" s="31"/>
      <c r="F32" s="31"/>
      <c r="G32" s="49"/>
      <c r="H32" s="50">
        <f>SUM(H16:H31)</f>
        <v>0</v>
      </c>
    </row>
    <row r="33" spans="1:8" s="26" customFormat="1" ht="351.75" customHeight="1" x14ac:dyDescent="0.2">
      <c r="A33" s="24">
        <v>4</v>
      </c>
      <c r="B33" s="70" t="s">
        <v>41</v>
      </c>
      <c r="C33" s="71" t="s">
        <v>21</v>
      </c>
      <c r="D33" s="25"/>
      <c r="E33" s="23">
        <v>47.55</v>
      </c>
      <c r="F33" s="23" t="s">
        <v>18</v>
      </c>
      <c r="G33" s="47">
        <v>0</v>
      </c>
      <c r="H33" s="48">
        <f t="shared" si="0"/>
        <v>0</v>
      </c>
    </row>
    <row r="34" spans="1:8" s="2" customFormat="1" ht="21" customHeight="1" x14ac:dyDescent="0.25">
      <c r="A34" s="27">
        <v>5</v>
      </c>
      <c r="B34" s="83" t="s">
        <v>46</v>
      </c>
      <c r="C34" s="84"/>
      <c r="D34" s="84"/>
      <c r="E34" s="84"/>
      <c r="F34" s="84"/>
      <c r="G34" s="84"/>
      <c r="H34" s="85">
        <f t="shared" si="0"/>
        <v>0</v>
      </c>
    </row>
    <row r="35" spans="1:8" s="2" customFormat="1" ht="34.5" customHeight="1" x14ac:dyDescent="0.25">
      <c r="A35" s="24" t="s">
        <v>63</v>
      </c>
      <c r="B35" s="70" t="s">
        <v>76</v>
      </c>
      <c r="C35" s="71"/>
      <c r="D35" s="28"/>
      <c r="E35" s="23">
        <v>1</v>
      </c>
      <c r="F35" s="23" t="s">
        <v>17</v>
      </c>
      <c r="G35" s="47">
        <v>0</v>
      </c>
      <c r="H35" s="48">
        <f t="shared" si="0"/>
        <v>0</v>
      </c>
    </row>
    <row r="36" spans="1:8" s="2" customFormat="1" ht="142.5" customHeight="1" x14ac:dyDescent="0.25">
      <c r="A36" s="24" t="s">
        <v>64</v>
      </c>
      <c r="B36" s="70" t="s">
        <v>115</v>
      </c>
      <c r="C36" s="71" t="s">
        <v>22</v>
      </c>
      <c r="D36" s="28"/>
      <c r="E36" s="23">
        <v>3</v>
      </c>
      <c r="F36" s="23" t="s">
        <v>17</v>
      </c>
      <c r="G36" s="47">
        <v>0</v>
      </c>
      <c r="H36" s="48">
        <f t="shared" si="0"/>
        <v>0</v>
      </c>
    </row>
    <row r="37" spans="1:8" s="2" customFormat="1" ht="15" x14ac:dyDescent="0.25">
      <c r="A37" s="29"/>
      <c r="B37" s="78" t="s">
        <v>66</v>
      </c>
      <c r="C37" s="79"/>
      <c r="D37" s="30"/>
      <c r="E37" s="31"/>
      <c r="F37" s="31"/>
      <c r="G37" s="49"/>
      <c r="H37" s="50">
        <f>SUM(H35:H36)</f>
        <v>0</v>
      </c>
    </row>
    <row r="38" spans="1:8" s="2" customFormat="1" ht="244.5" customHeight="1" x14ac:dyDescent="0.25">
      <c r="A38" s="24">
        <v>6</v>
      </c>
      <c r="B38" s="70" t="s">
        <v>67</v>
      </c>
      <c r="C38" s="71" t="s">
        <v>23</v>
      </c>
      <c r="D38" s="28"/>
      <c r="E38" s="23">
        <v>1</v>
      </c>
      <c r="F38" s="23" t="s">
        <v>16</v>
      </c>
      <c r="G38" s="47">
        <v>0</v>
      </c>
      <c r="H38" s="48">
        <f t="shared" si="0"/>
        <v>0</v>
      </c>
    </row>
    <row r="39" spans="1:8" s="2" customFormat="1" ht="120" customHeight="1" x14ac:dyDescent="0.25">
      <c r="A39" s="24">
        <v>7</v>
      </c>
      <c r="B39" s="70" t="s">
        <v>40</v>
      </c>
      <c r="C39" s="71" t="s">
        <v>24</v>
      </c>
      <c r="D39" s="28"/>
      <c r="E39" s="23">
        <v>2</v>
      </c>
      <c r="F39" s="23" t="s">
        <v>17</v>
      </c>
      <c r="G39" s="47">
        <v>0</v>
      </c>
      <c r="H39" s="48">
        <f t="shared" si="0"/>
        <v>0</v>
      </c>
    </row>
    <row r="40" spans="1:8" s="2" customFormat="1" ht="113.25" customHeight="1" x14ac:dyDescent="0.25">
      <c r="A40" s="24">
        <v>8</v>
      </c>
      <c r="B40" s="70" t="s">
        <v>65</v>
      </c>
      <c r="C40" s="71" t="s">
        <v>25</v>
      </c>
      <c r="D40" s="28"/>
      <c r="E40" s="23">
        <v>172.64</v>
      </c>
      <c r="F40" s="23" t="s">
        <v>18</v>
      </c>
      <c r="G40" s="47">
        <v>0</v>
      </c>
      <c r="H40" s="48">
        <f t="shared" ref="H40" si="2">E40*G40</f>
        <v>0</v>
      </c>
    </row>
    <row r="41" spans="1:8" s="2" customFormat="1" ht="89.25" customHeight="1" x14ac:dyDescent="0.25">
      <c r="A41" s="24">
        <v>9</v>
      </c>
      <c r="B41" s="70" t="s">
        <v>109</v>
      </c>
      <c r="C41" s="71" t="s">
        <v>26</v>
      </c>
      <c r="D41" s="28"/>
      <c r="E41" s="23">
        <v>1</v>
      </c>
      <c r="F41" s="23" t="s">
        <v>16</v>
      </c>
      <c r="G41" s="47">
        <v>0</v>
      </c>
      <c r="H41" s="48">
        <f>E41*G42</f>
        <v>0</v>
      </c>
    </row>
    <row r="42" spans="1:8" s="2" customFormat="1" ht="15" customHeight="1" x14ac:dyDescent="0.25">
      <c r="A42" s="24">
        <v>9</v>
      </c>
      <c r="B42" s="70" t="s">
        <v>26</v>
      </c>
      <c r="C42" s="71" t="s">
        <v>26</v>
      </c>
      <c r="D42" s="28"/>
      <c r="E42" s="23"/>
      <c r="F42" s="23"/>
      <c r="G42" s="47">
        <v>0</v>
      </c>
      <c r="H42" s="48">
        <f>G42</f>
        <v>0</v>
      </c>
    </row>
    <row r="43" spans="1:8" s="2" customFormat="1" ht="15" x14ac:dyDescent="0.25">
      <c r="A43" s="24">
        <v>10</v>
      </c>
      <c r="B43" s="70" t="s">
        <v>27</v>
      </c>
      <c r="C43" s="71" t="s">
        <v>27</v>
      </c>
      <c r="D43" s="28"/>
      <c r="E43" s="23"/>
      <c r="F43" s="23"/>
      <c r="G43" s="47">
        <v>0</v>
      </c>
      <c r="H43" s="48">
        <f>G43</f>
        <v>0</v>
      </c>
    </row>
    <row r="44" spans="1:8" s="2" customFormat="1" ht="15" x14ac:dyDescent="0.25">
      <c r="A44"/>
      <c r="B44"/>
      <c r="C44"/>
      <c r="D44"/>
      <c r="E44"/>
      <c r="F44"/>
      <c r="G44"/>
      <c r="H44"/>
    </row>
    <row r="45" spans="1:8" s="2" customFormat="1" ht="15" x14ac:dyDescent="0.25">
      <c r="A45"/>
      <c r="B45"/>
      <c r="C45"/>
      <c r="D45"/>
      <c r="E45"/>
      <c r="F45"/>
      <c r="G45"/>
      <c r="H45"/>
    </row>
    <row r="46" spans="1:8" s="2" customFormat="1" ht="16.5" customHeight="1" x14ac:dyDescent="0.25">
      <c r="A46" s="36"/>
      <c r="B46" s="90" t="s">
        <v>68</v>
      </c>
      <c r="C46" s="90"/>
      <c r="D46" s="65"/>
      <c r="E46" s="40"/>
      <c r="F46" s="40"/>
      <c r="G46" s="54"/>
      <c r="H46" s="66">
        <f>H43+H42+H41+H40+H39+H38+H37+H33+H32+H14</f>
        <v>0</v>
      </c>
    </row>
    <row r="47" spans="1:8" x14ac:dyDescent="0.2">
      <c r="A47" s="34"/>
      <c r="B47" s="90" t="s">
        <v>69</v>
      </c>
      <c r="C47" s="90"/>
      <c r="D47" s="35"/>
      <c r="E47" s="41"/>
      <c r="F47" s="39">
        <v>0.21</v>
      </c>
      <c r="G47" s="52"/>
      <c r="H47" s="53">
        <f>H46*F47</f>
        <v>0</v>
      </c>
    </row>
    <row r="48" spans="1:8" s="2" customFormat="1" ht="15" customHeight="1" x14ac:dyDescent="0.25">
      <c r="A48" s="36"/>
      <c r="B48" s="90" t="s">
        <v>2</v>
      </c>
      <c r="C48" s="90"/>
      <c r="D48" s="37"/>
      <c r="E48" s="40"/>
      <c r="F48" s="40"/>
      <c r="G48" s="54"/>
      <c r="H48" s="55">
        <f>H46+H47</f>
        <v>0</v>
      </c>
    </row>
    <row r="49" spans="1:8" x14ac:dyDescent="0.2">
      <c r="A49" s="34"/>
      <c r="B49" s="91"/>
      <c r="C49" s="91"/>
      <c r="D49" s="35"/>
      <c r="E49" s="41"/>
      <c r="F49" s="41"/>
      <c r="G49" s="56"/>
      <c r="H49" s="57"/>
    </row>
    <row r="50" spans="1:8" ht="15" customHeight="1" x14ac:dyDescent="0.2">
      <c r="A50"/>
      <c r="B50"/>
      <c r="C50"/>
      <c r="D50"/>
      <c r="E50"/>
      <c r="F50"/>
      <c r="G50"/>
      <c r="H50"/>
    </row>
    <row r="51" spans="1:8" x14ac:dyDescent="0.2">
      <c r="A51" s="10"/>
      <c r="B51" s="20"/>
      <c r="C51" s="20"/>
      <c r="D51" s="11"/>
      <c r="E51" s="42"/>
      <c r="F51" s="42"/>
      <c r="G51" s="58"/>
      <c r="H51" s="59"/>
    </row>
    <row r="52" spans="1:8" ht="15" customHeight="1" x14ac:dyDescent="0.2">
      <c r="A52" s="9"/>
      <c r="B52" s="21" t="s">
        <v>6</v>
      </c>
      <c r="C52" s="21"/>
      <c r="D52" s="11"/>
      <c r="E52" s="42"/>
      <c r="F52" s="42"/>
      <c r="G52" s="58"/>
      <c r="H52" s="59"/>
    </row>
    <row r="53" spans="1:8" ht="12.75" customHeight="1" x14ac:dyDescent="0.2">
      <c r="A53" s="10"/>
      <c r="B53" s="22"/>
      <c r="C53" s="16"/>
      <c r="D53" s="16"/>
      <c r="E53" s="42"/>
      <c r="F53" s="42"/>
      <c r="G53" s="58"/>
      <c r="H53" s="59"/>
    </row>
    <row r="54" spans="1:8" ht="12.75" customHeight="1" x14ac:dyDescent="0.2">
      <c r="A54" s="10"/>
      <c r="B54" s="22" t="s">
        <v>9</v>
      </c>
      <c r="C54" s="16"/>
      <c r="D54" s="16"/>
      <c r="E54" s="42"/>
      <c r="F54" s="42"/>
      <c r="G54" s="58"/>
      <c r="H54" s="59"/>
    </row>
    <row r="55" spans="1:8" ht="12.75" customHeight="1" x14ac:dyDescent="0.2">
      <c r="A55" s="10"/>
      <c r="B55" s="22"/>
      <c r="C55" s="89" t="s">
        <v>8</v>
      </c>
      <c r="D55" s="89"/>
      <c r="E55" s="42"/>
      <c r="F55" s="42"/>
      <c r="G55" s="58"/>
      <c r="H55" s="59"/>
    </row>
    <row r="56" spans="1:8" ht="12.75" customHeight="1" x14ac:dyDescent="0.2">
      <c r="A56" s="10"/>
      <c r="B56" s="22"/>
      <c r="C56" s="89" t="s">
        <v>12</v>
      </c>
      <c r="D56" s="89"/>
      <c r="E56" s="42"/>
      <c r="F56" s="42"/>
      <c r="G56" s="58"/>
      <c r="H56" s="59"/>
    </row>
    <row r="57" spans="1:8" x14ac:dyDescent="0.2">
      <c r="A57" s="10"/>
      <c r="B57" s="22"/>
      <c r="C57" s="16" t="s">
        <v>7</v>
      </c>
      <c r="D57" s="16"/>
      <c r="E57" s="42"/>
      <c r="F57" s="42"/>
      <c r="G57" s="58"/>
      <c r="H57" s="59"/>
    </row>
    <row r="58" spans="1:8" x14ac:dyDescent="0.2">
      <c r="A58" s="10"/>
      <c r="B58" s="22"/>
      <c r="C58" s="16"/>
      <c r="D58" s="16"/>
      <c r="E58" s="42"/>
      <c r="F58" s="42"/>
      <c r="G58" s="58"/>
      <c r="H58" s="59"/>
    </row>
    <row r="59" spans="1:8" ht="15" x14ac:dyDescent="0.2">
      <c r="A59" s="7"/>
      <c r="B59" s="18"/>
      <c r="C59" s="18"/>
      <c r="D59" s="8"/>
      <c r="E59" s="43"/>
      <c r="F59" s="43"/>
      <c r="G59" s="60"/>
      <c r="H59" s="61"/>
    </row>
    <row r="60" spans="1:8" ht="15.75" x14ac:dyDescent="0.25">
      <c r="A60" s="68" t="s">
        <v>75</v>
      </c>
      <c r="B60" s="67"/>
      <c r="C60" s="18"/>
      <c r="D60" s="8"/>
      <c r="E60" s="43"/>
      <c r="F60" s="43"/>
      <c r="G60" s="60"/>
      <c r="H60" s="61"/>
    </row>
    <row r="61" spans="1:8" ht="25.5" customHeight="1" x14ac:dyDescent="0.2">
      <c r="A61" s="92" t="s">
        <v>108</v>
      </c>
      <c r="B61" s="92"/>
      <c r="C61" s="92"/>
      <c r="D61" s="92"/>
      <c r="E61" s="92"/>
    </row>
    <row r="62" spans="1:8" x14ac:dyDescent="0.2">
      <c r="B62" s="88" t="s">
        <v>77</v>
      </c>
      <c r="C62" s="88"/>
      <c r="D62" s="88"/>
      <c r="E62" s="88"/>
    </row>
    <row r="63" spans="1:8" x14ac:dyDescent="0.2">
      <c r="B63" s="88" t="s">
        <v>94</v>
      </c>
      <c r="C63" s="88"/>
      <c r="D63" s="88"/>
      <c r="E63" s="88"/>
    </row>
    <row r="64" spans="1:8" x14ac:dyDescent="0.2">
      <c r="B64" s="88" t="s">
        <v>78</v>
      </c>
      <c r="C64" s="88"/>
      <c r="D64" s="88"/>
      <c r="E64" s="88"/>
    </row>
    <row r="65" spans="2:5" x14ac:dyDescent="0.2">
      <c r="B65" s="88" t="s">
        <v>95</v>
      </c>
      <c r="C65" s="88"/>
      <c r="D65" s="88"/>
      <c r="E65" s="88"/>
    </row>
    <row r="66" spans="2:5" x14ac:dyDescent="0.2">
      <c r="B66" s="88" t="s">
        <v>79</v>
      </c>
      <c r="C66" s="88"/>
      <c r="D66" s="88"/>
      <c r="E66" s="88"/>
    </row>
    <row r="67" spans="2:5" x14ac:dyDescent="0.2">
      <c r="B67" s="88" t="s">
        <v>96</v>
      </c>
      <c r="C67" s="88"/>
      <c r="D67" s="88"/>
      <c r="E67" s="88"/>
    </row>
    <row r="68" spans="2:5" x14ac:dyDescent="0.2">
      <c r="B68" s="88" t="s">
        <v>80</v>
      </c>
      <c r="C68" s="88"/>
      <c r="D68" s="88"/>
      <c r="E68" s="88"/>
    </row>
    <row r="69" spans="2:5" x14ac:dyDescent="0.2">
      <c r="B69" s="88" t="s">
        <v>81</v>
      </c>
      <c r="C69" s="88"/>
      <c r="D69" s="88"/>
      <c r="E69" s="88"/>
    </row>
    <row r="70" spans="2:5" x14ac:dyDescent="0.2">
      <c r="B70" s="88" t="s">
        <v>82</v>
      </c>
      <c r="C70" s="88"/>
      <c r="D70" s="88"/>
      <c r="E70" s="88"/>
    </row>
    <row r="71" spans="2:5" x14ac:dyDescent="0.2">
      <c r="B71" s="88" t="s">
        <v>83</v>
      </c>
      <c r="C71" s="88"/>
      <c r="D71" s="88"/>
      <c r="E71" s="88"/>
    </row>
    <row r="72" spans="2:5" x14ac:dyDescent="0.2">
      <c r="B72" s="88" t="s">
        <v>84</v>
      </c>
      <c r="C72" s="88"/>
      <c r="D72" s="88"/>
      <c r="E72" s="88"/>
    </row>
    <row r="73" spans="2:5" x14ac:dyDescent="0.2">
      <c r="B73" s="88" t="s">
        <v>97</v>
      </c>
      <c r="C73" s="88"/>
      <c r="D73" s="88"/>
      <c r="E73" s="88"/>
    </row>
    <row r="74" spans="2:5" x14ac:dyDescent="0.2">
      <c r="B74" s="88" t="s">
        <v>85</v>
      </c>
      <c r="C74" s="88"/>
      <c r="D74" s="88"/>
      <c r="E74" s="88"/>
    </row>
    <row r="75" spans="2:5" x14ac:dyDescent="0.2">
      <c r="B75" s="88" t="s">
        <v>86</v>
      </c>
      <c r="C75" s="88"/>
      <c r="D75" s="88"/>
      <c r="E75" s="88"/>
    </row>
    <row r="76" spans="2:5" x14ac:dyDescent="0.2">
      <c r="B76" s="88" t="s">
        <v>87</v>
      </c>
      <c r="C76" s="88"/>
      <c r="D76" s="88"/>
      <c r="E76" s="88"/>
    </row>
    <row r="77" spans="2:5" x14ac:dyDescent="0.2">
      <c r="B77" s="88" t="s">
        <v>98</v>
      </c>
      <c r="C77" s="88"/>
      <c r="D77" s="88"/>
      <c r="E77" s="88"/>
    </row>
    <row r="78" spans="2:5" x14ac:dyDescent="0.2">
      <c r="B78" s="88" t="s">
        <v>99</v>
      </c>
      <c r="C78" s="88"/>
      <c r="D78" s="88"/>
      <c r="E78" s="88"/>
    </row>
    <row r="79" spans="2:5" x14ac:dyDescent="0.2">
      <c r="B79" s="88" t="s">
        <v>88</v>
      </c>
      <c r="C79" s="88"/>
      <c r="D79" s="88"/>
      <c r="E79" s="88"/>
    </row>
    <row r="80" spans="2:5" x14ac:dyDescent="0.2">
      <c r="B80" s="88" t="s">
        <v>100</v>
      </c>
      <c r="C80" s="88"/>
      <c r="D80" s="88"/>
      <c r="E80" s="88"/>
    </row>
    <row r="81" spans="2:5" x14ac:dyDescent="0.2">
      <c r="B81" s="88" t="s">
        <v>89</v>
      </c>
      <c r="C81" s="88"/>
      <c r="D81" s="88"/>
      <c r="E81" s="88"/>
    </row>
    <row r="82" spans="2:5" x14ac:dyDescent="0.2">
      <c r="B82" s="88" t="s">
        <v>101</v>
      </c>
      <c r="C82" s="88"/>
      <c r="D82" s="88"/>
      <c r="E82" s="88"/>
    </row>
    <row r="83" spans="2:5" x14ac:dyDescent="0.2">
      <c r="B83" s="88" t="s">
        <v>90</v>
      </c>
      <c r="C83" s="88"/>
      <c r="D83" s="88"/>
      <c r="E83" s="88"/>
    </row>
    <row r="84" spans="2:5" x14ac:dyDescent="0.2">
      <c r="B84" s="88" t="s">
        <v>91</v>
      </c>
      <c r="C84" s="88"/>
      <c r="D84" s="88"/>
      <c r="E84" s="88"/>
    </row>
    <row r="85" spans="2:5" x14ac:dyDescent="0.2">
      <c r="B85" s="88" t="s">
        <v>102</v>
      </c>
      <c r="C85" s="88"/>
      <c r="D85" s="88"/>
      <c r="E85" s="88"/>
    </row>
    <row r="86" spans="2:5" x14ac:dyDescent="0.2">
      <c r="B86" s="88" t="s">
        <v>103</v>
      </c>
      <c r="C86" s="88"/>
      <c r="D86" s="88"/>
      <c r="E86" s="88"/>
    </row>
    <row r="87" spans="2:5" x14ac:dyDescent="0.2">
      <c r="B87" s="88" t="s">
        <v>104</v>
      </c>
      <c r="C87" s="88"/>
      <c r="D87" s="88"/>
      <c r="E87" s="88"/>
    </row>
    <row r="88" spans="2:5" x14ac:dyDescent="0.2">
      <c r="B88" s="88" t="s">
        <v>105</v>
      </c>
      <c r="C88" s="88"/>
      <c r="D88" s="88"/>
      <c r="E88" s="88"/>
    </row>
    <row r="89" spans="2:5" x14ac:dyDescent="0.2">
      <c r="B89" s="88" t="s">
        <v>106</v>
      </c>
      <c r="C89" s="88"/>
      <c r="D89" s="88"/>
      <c r="E89" s="88"/>
    </row>
    <row r="90" spans="2:5" x14ac:dyDescent="0.2">
      <c r="B90" s="88" t="s">
        <v>92</v>
      </c>
      <c r="C90" s="88"/>
      <c r="D90" s="88"/>
      <c r="E90" s="88"/>
    </row>
    <row r="91" spans="2:5" x14ac:dyDescent="0.2">
      <c r="B91" s="88" t="s">
        <v>107</v>
      </c>
      <c r="C91" s="88"/>
      <c r="D91" s="88"/>
      <c r="E91" s="88"/>
    </row>
    <row r="92" spans="2:5" x14ac:dyDescent="0.2">
      <c r="B92" s="88" t="s">
        <v>93</v>
      </c>
      <c r="C92" s="88"/>
      <c r="D92" s="88"/>
      <c r="E92" s="88"/>
    </row>
  </sheetData>
  <mergeCells count="82">
    <mergeCell ref="B91:E91"/>
    <mergeCell ref="B92:E92"/>
    <mergeCell ref="A61:E61"/>
    <mergeCell ref="B41:C41"/>
    <mergeCell ref="B29:C29"/>
    <mergeCell ref="B86:E86"/>
    <mergeCell ref="B87:E87"/>
    <mergeCell ref="B88:E88"/>
    <mergeCell ref="B89:E89"/>
    <mergeCell ref="B90:E90"/>
    <mergeCell ref="B81:E81"/>
    <mergeCell ref="B82:E82"/>
    <mergeCell ref="B83:E83"/>
    <mergeCell ref="B84:E84"/>
    <mergeCell ref="B85:E85"/>
    <mergeCell ref="B76:E76"/>
    <mergeCell ref="B77:E77"/>
    <mergeCell ref="B78:E78"/>
    <mergeCell ref="B79:E79"/>
    <mergeCell ref="B80:E80"/>
    <mergeCell ref="B71:E71"/>
    <mergeCell ref="B72:E72"/>
    <mergeCell ref="B73:E73"/>
    <mergeCell ref="B74:E74"/>
    <mergeCell ref="B75:E75"/>
    <mergeCell ref="B66:E66"/>
    <mergeCell ref="B67:E67"/>
    <mergeCell ref="B68:E68"/>
    <mergeCell ref="B69:E69"/>
    <mergeCell ref="B70:E70"/>
    <mergeCell ref="B65:E65"/>
    <mergeCell ref="B32:C32"/>
    <mergeCell ref="B38:C38"/>
    <mergeCell ref="C56:D56"/>
    <mergeCell ref="C55:D55"/>
    <mergeCell ref="B46:C46"/>
    <mergeCell ref="B47:C47"/>
    <mergeCell ref="B48:C48"/>
    <mergeCell ref="B49:C49"/>
    <mergeCell ref="B40:C40"/>
    <mergeCell ref="B39:C39"/>
    <mergeCell ref="B62:E62"/>
    <mergeCell ref="B63:E63"/>
    <mergeCell ref="B64:E64"/>
    <mergeCell ref="B43:C43"/>
    <mergeCell ref="B35:C35"/>
    <mergeCell ref="B36:C36"/>
    <mergeCell ref="B8:H8"/>
    <mergeCell ref="B15:H15"/>
    <mergeCell ref="B34:H34"/>
    <mergeCell ref="B23:C23"/>
    <mergeCell ref="B24:C24"/>
    <mergeCell ref="B25:C25"/>
    <mergeCell ref="B31:C31"/>
    <mergeCell ref="B11:C11"/>
    <mergeCell ref="B13:C13"/>
    <mergeCell ref="B14:C14"/>
    <mergeCell ref="B16:C16"/>
    <mergeCell ref="B17:C17"/>
    <mergeCell ref="B19:C19"/>
    <mergeCell ref="B22:C22"/>
    <mergeCell ref="A1:H1"/>
    <mergeCell ref="A2:H2"/>
    <mergeCell ref="A4:H4"/>
    <mergeCell ref="A5:B5"/>
    <mergeCell ref="C5:H5"/>
    <mergeCell ref="B7:C7"/>
    <mergeCell ref="B42:C42"/>
    <mergeCell ref="A3:H3"/>
    <mergeCell ref="G6:H6"/>
    <mergeCell ref="B9:C9"/>
    <mergeCell ref="B10:C10"/>
    <mergeCell ref="B33:C33"/>
    <mergeCell ref="B37:C37"/>
    <mergeCell ref="B26:C26"/>
    <mergeCell ref="B27:C27"/>
    <mergeCell ref="B12:C12"/>
    <mergeCell ref="B28:C28"/>
    <mergeCell ref="B30:C30"/>
    <mergeCell ref="B20:C20"/>
    <mergeCell ref="B21:C21"/>
    <mergeCell ref="B18:C18"/>
  </mergeCells>
  <conditionalFormatting sqref="A2 A7:A30 A32:A43 A46:A49 A51">
    <cfRule type="cellIs" dxfId="2" priority="9" operator="equal">
      <formula>"x"</formula>
    </cfRule>
  </conditionalFormatting>
  <conditionalFormatting sqref="A4">
    <cfRule type="cellIs" dxfId="1" priority="8" operator="equal">
      <formula>"x"</formula>
    </cfRule>
  </conditionalFormatting>
  <conditionalFormatting sqref="A53:A1048576">
    <cfRule type="cellIs" dxfId="0" priority="1" operator="equal">
      <formula>"x"</formula>
    </cfRule>
  </conditionalFormatting>
  <pageMargins left="0.78740157480314965" right="0.86614173228346458" top="1.3779527559055118" bottom="1.4173228346456694" header="0.39370078740157483" footer="0.39370078740157483"/>
  <pageSetup paperSize="9" scale="82" fitToHeight="0" orientation="portrait" r:id="rId1"/>
  <headerFooter scaleWithDoc="0">
    <oddHeader xml:space="preserve">&amp;L&amp;G&amp;C
</oddHeader>
    <oddFooter xml:space="preserve">&amp;C&amp;7
&amp;G&amp;R
&amp;"Tahoma,Obyčejné"&amp;7&amp;K172B7FStrana &amp;P z &amp;N&amp;K002496 &amp;10  &amp;8&amp;K04+000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Skiagraf</vt:lpstr>
      <vt:lpstr>'Rozpočet Skiagraf'!Oblast_tisku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Kateřina ULRICHOVÁ</dc:creator>
  <cp:lastModifiedBy>Ing. Helena KOCMANOVÁ, MBA</cp:lastModifiedBy>
  <cp:lastPrinted>2020-05-13T11:47:56Z</cp:lastPrinted>
  <dcterms:created xsi:type="dcterms:W3CDTF">2020-04-06T11:12:06Z</dcterms:created>
  <dcterms:modified xsi:type="dcterms:W3CDTF">2025-08-04T06:19:24Z</dcterms:modified>
</cp:coreProperties>
</file>